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0789 _ PMR PRAÇA\1_Produção\ORC\"/>
    </mc:Choice>
  </mc:AlternateContent>
  <xr:revisionPtr revIDLastSave="0" documentId="13_ncr:1_{7B90351A-F46A-4A07-8A78-624D981069FA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Buttons" sheetId="1" r:id="rId1"/>
    <sheet name="Planilha1" sheetId="2" r:id="rId2"/>
  </sheets>
  <definedNames>
    <definedName name="_xlnm.Print_Area" localSheetId="0">Buttons!$A$56:$J$91</definedName>
    <definedName name="_xlnm.Print_Titles" localSheetId="0">Buttons!$1:$9</definedName>
  </definedNames>
  <calcPr calcId="191029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C3" i="2" s="1"/>
  <c r="E5" i="2"/>
  <c r="C4" i="2" l="1"/>
  <c r="C5" i="2" s="1"/>
  <c r="C6" i="2" s="1"/>
  <c r="C7" i="2" s="1"/>
  <c r="C8" i="2" s="1"/>
  <c r="C9" i="2" s="1"/>
</calcChain>
</file>

<file path=xl/sharedStrings.xml><?xml version="1.0" encoding="utf-8"?>
<sst xmlns="http://schemas.openxmlformats.org/spreadsheetml/2006/main" count="445" uniqueCount="189">
  <si>
    <t>Encargos Sociais</t>
  </si>
  <si>
    <t>Item</t>
  </si>
  <si>
    <t>Descrição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</si>
  <si>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</si>
  <si>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</si>
  <si>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</si>
  <si>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</si>
  <si>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</si>
  <si>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</si>
  <si>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</si>
  <si>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</si>
  <si>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 xml:space="preserve"> 1 </t>
  </si>
  <si>
    <t>SERVIÇOS INICIAIS</t>
  </si>
  <si>
    <t>100,00%
6.353,63</t>
  </si>
  <si>
    <t/>
  </si>
  <si>
    <t xml:space="preserve"> 2 </t>
  </si>
  <si>
    <t>MOVIMENTAÇÃO DE TERRA</t>
  </si>
  <si>
    <t>100,00%
27.356,45</t>
  </si>
  <si>
    <t xml:space="preserve"> 3 </t>
  </si>
  <si>
    <t>INFRAESTRUTURA</t>
  </si>
  <si>
    <t>100,00%
57.695,62</t>
  </si>
  <si>
    <t xml:space="preserve"> 4 </t>
  </si>
  <si>
    <t>ESTRUTURAS DE CONCRETO ARMADO</t>
  </si>
  <si>
    <t>100,00%
278.588,46</t>
  </si>
  <si>
    <t xml:space="preserve"> 5 </t>
  </si>
  <si>
    <t>QUIOSQUES</t>
  </si>
  <si>
    <t>100,00%
377.652,65</t>
  </si>
  <si>
    <t>75,37%
284.622,84</t>
  </si>
  <si>
    <t>24,63%
93.029,81</t>
  </si>
  <si>
    <t xml:space="preserve"> 5.1 </t>
  </si>
  <si>
    <t>100,00%
87.042,63</t>
  </si>
  <si>
    <t xml:space="preserve"> 5.2 </t>
  </si>
  <si>
    <t>100,00%
96.989,22</t>
  </si>
  <si>
    <t xml:space="preserve"> 5.3 </t>
  </si>
  <si>
    <t>100,00%
100.590,99</t>
  </si>
  <si>
    <t xml:space="preserve"> 5.4 </t>
  </si>
  <si>
    <t>100,00%
85.531,96</t>
  </si>
  <si>
    <t xml:space="preserve"> 5.5 </t>
  </si>
  <si>
    <t>100,00%
7.497,85</t>
  </si>
  <si>
    <t xml:space="preserve"> 6 </t>
  </si>
  <si>
    <t>PERGOLADOS</t>
  </si>
  <si>
    <t>100,00%
63.689,21</t>
  </si>
  <si>
    <t xml:space="preserve"> 7 </t>
  </si>
  <si>
    <t>COBERTURA PASSEIO</t>
  </si>
  <si>
    <t>100,00%
312.627,10</t>
  </si>
  <si>
    <t xml:space="preserve"> 8 </t>
  </si>
  <si>
    <t>INSTALAÇÕES HIDROSSANITÁRIAS</t>
  </si>
  <si>
    <t>100,00%
80.115,82</t>
  </si>
  <si>
    <t xml:space="preserve"> 9 </t>
  </si>
  <si>
    <t>INSTALAÇÕES ELÉTRICAS</t>
  </si>
  <si>
    <t>100,00%
85.510,17</t>
  </si>
  <si>
    <t xml:space="preserve"> 10 </t>
  </si>
  <si>
    <t>INSTALAÇÕES TELECOMUNICAÇÕES | CFTV</t>
  </si>
  <si>
    <t>100,00%
9.185,31</t>
  </si>
  <si>
    <t xml:space="preserve"> 11 </t>
  </si>
  <si>
    <t>REVESTIMENTOS</t>
  </si>
  <si>
    <t>100,00%
543.466,44</t>
  </si>
  <si>
    <t>9,99%
54.281,34</t>
  </si>
  <si>
    <t>11,99%
65.139,68</t>
  </si>
  <si>
    <t>68,12%
370.235,99</t>
  </si>
  <si>
    <t>9,90%
53.809,43</t>
  </si>
  <si>
    <t xml:space="preserve"> 11.1 </t>
  </si>
  <si>
    <t>100,00%
370.235,99</t>
  </si>
  <si>
    <t xml:space="preserve"> 11.2 </t>
  </si>
  <si>
    <t>100,00%
65.139,68</t>
  </si>
  <si>
    <t xml:space="preserve"> 11.3 </t>
  </si>
  <si>
    <t>100,00%
54.281,34</t>
  </si>
  <si>
    <t xml:space="preserve"> 11.4 </t>
  </si>
  <si>
    <t>CAMADA DE AREIA PARA PLAYGROUND</t>
  </si>
  <si>
    <t>100,00%
3.901,84</t>
  </si>
  <si>
    <t xml:space="preserve"> 11.5 </t>
  </si>
  <si>
    <t>100,00%
7.641,84</t>
  </si>
  <si>
    <t xml:space="preserve"> 11.6 </t>
  </si>
  <si>
    <t>100,00%
1.198,72</t>
  </si>
  <si>
    <t xml:space="preserve"> 11.7 </t>
  </si>
  <si>
    <t>100,00%
35.340,87</t>
  </si>
  <si>
    <t xml:space="preserve"> 11.8 </t>
  </si>
  <si>
    <t>100,00%
5.726,16</t>
  </si>
  <si>
    <t xml:space="preserve"> 12 </t>
  </si>
  <si>
    <t>ACABAMENTOS E APARELHOS</t>
  </si>
  <si>
    <t>100,00%
7.629,59</t>
  </si>
  <si>
    <t xml:space="preserve"> 13 </t>
  </si>
  <si>
    <t>PAISAGISMO</t>
  </si>
  <si>
    <t>100,00%
59.901,58</t>
  </si>
  <si>
    <t>78,78%
47.188,72</t>
  </si>
  <si>
    <t>21,22%
12.712,86</t>
  </si>
  <si>
    <t xml:space="preserve"> 13.1 </t>
  </si>
  <si>
    <t>PLANTIO DE ARBUSTO PARA FORRAÇÃO, TIPO ALISSO.</t>
  </si>
  <si>
    <t>100,00%
10.533,20</t>
  </si>
  <si>
    <t xml:space="preserve"> 13.2 </t>
  </si>
  <si>
    <t>OLIVEIRA - OLEA EUROPAEA - H=2,50M - PLANTIO</t>
  </si>
  <si>
    <t>100,00%
18.987,04</t>
  </si>
  <si>
    <t xml:space="preserve"> 13.3 </t>
  </si>
  <si>
    <t>ÁRVORE CEREJEIRA ADULTA - PLANTIO</t>
  </si>
  <si>
    <t>100,00%
1.399,50</t>
  </si>
  <si>
    <t xml:space="preserve"> 13.4 </t>
  </si>
  <si>
    <t>PLANTIO DE MUDAS DE FLORES TIPO MINI ROSA VERMELHA</t>
  </si>
  <si>
    <t>100,00%
12.712,86</t>
  </si>
  <si>
    <t xml:space="preserve"> 13.5 </t>
  </si>
  <si>
    <t>IPÊ ROXO (TABEBUIA AVELLANEDAE) H= 1,00M - FORNECIMENTO E PLANTIO.</t>
  </si>
  <si>
    <t>100,00%
808,24</t>
  </si>
  <si>
    <t xml:space="preserve"> 13.6 </t>
  </si>
  <si>
    <t>PLANTIO DE ÁRVORE ORNAMENTAL TIPO GLICÍNIA COM ALTURA DE MUDA DE 1,00 M.</t>
  </si>
  <si>
    <t>100,00%
3.859,80</t>
  </si>
  <si>
    <t xml:space="preserve"> 13.7 </t>
  </si>
  <si>
    <t>PLANTIO DE GRAMA SÃO CARLOS, EM PLACAS.</t>
  </si>
  <si>
    <t>100,00%
11.600,94</t>
  </si>
  <si>
    <t xml:space="preserve"> 14 </t>
  </si>
  <si>
    <t>MOBILIÁRIO URBANO</t>
  </si>
  <si>
    <t>100,00%
27.201,50</t>
  </si>
  <si>
    <t xml:space="preserve"> 15 </t>
  </si>
  <si>
    <t>LAREIRAS</t>
  </si>
  <si>
    <t>100,00%
16.298,37</t>
  </si>
  <si>
    <t xml:space="preserve"> 16 </t>
  </si>
  <si>
    <t>PINTURA</t>
  </si>
  <si>
    <t>100,00%
3.354,89</t>
  </si>
  <si>
    <t xml:space="preserve"> 17 </t>
  </si>
  <si>
    <t>LIMPEZA FINAL DE ENTREGA DE OBRA</t>
  </si>
  <si>
    <t>100,00%
11.584,57</t>
  </si>
  <si>
    <t>Porcentagem</t>
  </si>
  <si>
    <t>4,64%</t>
  </si>
  <si>
    <t>14,15%</t>
  </si>
  <si>
    <t>17,22%</t>
  </si>
  <si>
    <t>19,12%</t>
  </si>
  <si>
    <t>19,7%</t>
  </si>
  <si>
    <t>18,81%</t>
  </si>
  <si>
    <t>6,35%</t>
  </si>
  <si>
    <t>Custo</t>
  </si>
  <si>
    <t>91.405,70</t>
  </si>
  <si>
    <t>278.588,46</t>
  </si>
  <si>
    <t>338.904,18</t>
  </si>
  <si>
    <t>376.316,31</t>
  </si>
  <si>
    <t>387.799,10</t>
  </si>
  <si>
    <t>370.235,99</t>
  </si>
  <si>
    <t>124.961,62</t>
  </si>
  <si>
    <t>Porcentagem Acumulado</t>
  </si>
  <si>
    <t>18,8%</t>
  </si>
  <si>
    <t>36,02%</t>
  </si>
  <si>
    <t>55,14%</t>
  </si>
  <si>
    <t>74,84%</t>
  </si>
  <si>
    <t>93,65%</t>
  </si>
  <si>
    <t>100,0%</t>
  </si>
  <si>
    <t>Custo Acumulado</t>
  </si>
  <si>
    <t>369.994,16</t>
  </si>
  <si>
    <t>708.898,34</t>
  </si>
  <si>
    <t>1.085.214,65</t>
  </si>
  <si>
    <t>1.473.013,75</t>
  </si>
  <si>
    <t>1.843.249,74</t>
  </si>
  <si>
    <t>1.968.211,36</t>
  </si>
  <si>
    <t>MAGNUS ENGENHARIA E ARQUITETURA LTDA.</t>
  </si>
  <si>
    <t xml:space="preserve">PROPRIETÁRIO: </t>
  </si>
  <si>
    <t>PREFEITURA MUNICIPAL DE RANCHO QUEIMADO</t>
  </si>
  <si>
    <t>Bases Referencias</t>
  </si>
  <si>
    <t>B. D. I. Diferenciado</t>
  </si>
  <si>
    <t>B. D. I. Referencial</t>
  </si>
  <si>
    <t xml:space="preserve">OBRA: </t>
  </si>
  <si>
    <t>REVITALIZAÇÃO PRAÇA TEÓFILO SCHUTZ</t>
  </si>
  <si>
    <t xml:space="preserve">LOCAL: </t>
  </si>
  <si>
    <t>Praça Teófilo Schutz, Bairro Taquaras, Rancho Queimado / SC</t>
  </si>
  <si>
    <t>Sem desoneração</t>
  </si>
  <si>
    <t>REVISÃO:</t>
  </si>
  <si>
    <t>SINAPI - 04/2023 - SC
ORSE - 03/2023 -SE
SICRO3 - 01/2023 - SC</t>
  </si>
  <si>
    <t>_______________________________________________________________
Responsável Técnico:
ROBSON CARLOS SANTOS - Eng. Civil
CREA/SC: 062935-8</t>
  </si>
  <si>
    <t>QUIOSQUE BANHEIRO - CONFORME PROJETO.</t>
  </si>
  <si>
    <t>QUIOSQUE BAR 01 - CONFORME PROJETO.</t>
  </si>
  <si>
    <t>QUIOSQUE BAR 02 - CONFORME PROJETO.</t>
  </si>
  <si>
    <t>QUIOSQUE LOJA - CONFORME PROJETO.</t>
  </si>
  <si>
    <t>REFORMA CORETO</t>
  </si>
  <si>
    <t>PEDRA BASALTO FLAMEADO 40 CM X 80 CM APLICADO NO PASSEIO.</t>
  </si>
  <si>
    <t>BASALTO CACÃO - ASSENTADO SOBRE GRAMA.</t>
  </si>
  <si>
    <t>BASALTO FLAMEADO - 60 X 60 CM - ASSENTADO EM LAREIRAS E ARQUIBANCADA.</t>
  </si>
  <si>
    <t>PISO PODOTÁTIL DIRECIONAL NO PASSEIO.</t>
  </si>
  <si>
    <t>PISO PODOTÁTIL DE ALERTA NO PASSEIO.</t>
  </si>
  <si>
    <t>PISO INTERTRAVADO - ASSENTADO NA RUA ELEVADA.</t>
  </si>
  <si>
    <t>ASSENTAMENTO DE GUIA (MEIO-FIO).</t>
  </si>
  <si>
    <t>ITAJAÍ, 31 DE MAIO DE 2023</t>
  </si>
  <si>
    <t>TEMPO</t>
  </si>
  <si>
    <t>Planejado</t>
  </si>
  <si>
    <t>Executado</t>
  </si>
  <si>
    <t>%</t>
  </si>
  <si>
    <t>Acumulado</t>
  </si>
  <si>
    <t>1° Mês</t>
  </si>
  <si>
    <t>2° Mês</t>
  </si>
  <si>
    <t>3° Mês</t>
  </si>
  <si>
    <t>4° Mês</t>
  </si>
  <si>
    <t>5° Mês</t>
  </si>
  <si>
    <t>6° Mês</t>
  </si>
  <si>
    <t>7° Mês</t>
  </si>
  <si>
    <t>GRÁFICO CURVA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</si>
</sst>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0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b/>
      <sz val="1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8"/>
      <name val="Verdana"/>
      <family val="2"/>
    </font>
    <font>
      <sz val="10"/>
      <name val="Arial"/>
      <family val="2"/>
    </font>
    <font>
      <sz val="11"/>
      <name val="Calibri"/>
      <family val="2"/>
      <scheme val="minor"/>
    </font>
    <font>
      <i/>
      <sz val="10"/>
      <name val="Arial"/>
      <family val="2"/>
    </font>
    <font>
      <i/>
      <sz val="11"/>
      <name val="Arial"/>
      <family val="2"/>
    </font>
    <font>
      <b/>
      <sz val="9"/>
      <color theme="4" tint="-0.249977111117893"/>
      <name val="Arial"/>
      <family val="1"/>
    </font>
    <font>
      <b/>
      <sz val="11"/>
      <color theme="4" tint="-0.249977111117893"/>
      <name val="Arial"/>
      <family val="1"/>
    </font>
    <font>
      <sz val="11"/>
      <color theme="4" tint="-0.249977111117893"/>
      <name val="Arial"/>
      <family val="1"/>
    </font>
    <font>
      <b/>
      <sz val="9"/>
      <color theme="4" tint="-0.249977111117893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Arial"/>
      <family val="1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0C0"/>
        <bgColor indexed="64"/>
      </patternFill>
    </fill>
  </fills>
  <borders count="1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/>
      <top/>
      <bottom style="thick">
        <color rgb="FF0092F6"/>
      </bottom>
      <diagonal/>
    </border>
    <border>
      <left/>
      <right/>
      <top/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CCCCCC"/>
      </right>
      <top style="thin">
        <color rgb="FFCCCCCC"/>
      </top>
      <bottom style="thick">
        <color rgb="FF0092F6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ck">
        <color rgb="FFFF5500"/>
      </bottom>
      <diagonal/>
    </border>
    <border>
      <left style="thin">
        <color rgb="FFCCCCCC"/>
      </left>
      <right style="thin">
        <color rgb="FFCCCCCC"/>
      </right>
      <top style="thick">
        <color rgb="FFFF5500"/>
      </top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68">
    <xf numFmtId="0" fontId="0" fillId="0" borderId="0" xfId="0"/>
    <xf numFmtId="0" fontId="15" fillId="7" borderId="0" xfId="0" applyFont="1" applyFill="1" applyAlignment="1">
      <alignment horizontal="center" vertical="center" wrapText="1"/>
    </xf>
    <xf numFmtId="0" fontId="15" fillId="7" borderId="0" xfId="0" applyFont="1" applyFill="1" applyAlignment="1">
      <alignment horizontal="center" vertical="center"/>
    </xf>
    <xf numFmtId="0" fontId="0" fillId="7" borderId="0" xfId="0" applyFill="1" applyAlignment="1">
      <alignment vertical="center"/>
    </xf>
    <xf numFmtId="0" fontId="0" fillId="7" borderId="0" xfId="0" applyFill="1" applyAlignment="1">
      <alignment horizontal="center" vertical="center"/>
    </xf>
    <xf numFmtId="164" fontId="0" fillId="7" borderId="0" xfId="0" applyNumberFormat="1" applyFill="1" applyAlignment="1">
      <alignment vertical="center"/>
    </xf>
    <xf numFmtId="0" fontId="0" fillId="0" borderId="0" xfId="0" applyAlignment="1">
      <alignment vertical="center"/>
    </xf>
    <xf numFmtId="0" fontId="15" fillId="7" borderId="0" xfId="0" applyFont="1" applyFill="1" applyAlignment="1">
      <alignment vertical="center" wrapText="1"/>
    </xf>
    <xf numFmtId="0" fontId="16" fillId="7" borderId="0" xfId="0" applyFont="1" applyFill="1" applyAlignment="1">
      <alignment vertical="center" wrapText="1"/>
    </xf>
    <xf numFmtId="0" fontId="17" fillId="7" borderId="0" xfId="0" applyFont="1" applyFill="1" applyAlignment="1">
      <alignment horizontal="center" vertical="center"/>
    </xf>
    <xf numFmtId="0" fontId="17" fillId="7" borderId="0" xfId="0" applyFont="1" applyFill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9" fillId="7" borderId="0" xfId="0" applyFont="1" applyFill="1" applyAlignment="1">
      <alignment vertical="center"/>
    </xf>
    <xf numFmtId="164" fontId="20" fillId="7" borderId="0" xfId="0" applyNumberFormat="1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21" fillId="7" borderId="10" xfId="0" applyFont="1" applyFill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19" fillId="7" borderId="0" xfId="0" applyFont="1" applyFill="1" applyAlignment="1">
      <alignment vertical="center" wrapText="1"/>
    </xf>
    <xf numFmtId="0" fontId="21" fillId="7" borderId="10" xfId="0" quotePrefix="1" applyFont="1" applyFill="1" applyBorder="1" applyAlignment="1">
      <alignment horizontal="left" vertical="center"/>
    </xf>
    <xf numFmtId="0" fontId="1" fillId="6" borderId="0" xfId="0" applyFont="1" applyFill="1" applyAlignment="1">
      <alignment horizontal="center" vertical="center" wrapText="1"/>
    </xf>
    <xf numFmtId="0" fontId="5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 wrapText="1"/>
    </xf>
    <xf numFmtId="0" fontId="27" fillId="8" borderId="0" xfId="0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9" fillId="4" borderId="0" xfId="0" applyFont="1" applyFill="1" applyAlignment="1">
      <alignment horizontal="right" vertical="center" wrapText="1"/>
    </xf>
    <xf numFmtId="0" fontId="10" fillId="5" borderId="0" xfId="0" applyFont="1" applyFill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12" fillId="0" borderId="8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right" vertical="center" wrapText="1"/>
    </xf>
    <xf numFmtId="0" fontId="13" fillId="0" borderId="9" xfId="0" applyFont="1" applyBorder="1" applyAlignment="1">
      <alignment horizontal="right" vertical="center" wrapText="1"/>
    </xf>
    <xf numFmtId="0" fontId="28" fillId="9" borderId="1" xfId="0" applyFont="1" applyFill="1" applyBorder="1" applyAlignment="1">
      <alignment horizontal="center" vertical="center" wrapText="1"/>
    </xf>
    <xf numFmtId="0" fontId="28" fillId="9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3" fillId="0" borderId="15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right" vertical="center" wrapText="1"/>
    </xf>
    <xf numFmtId="0" fontId="13" fillId="0" borderId="16" xfId="0" applyFont="1" applyBorder="1" applyAlignment="1">
      <alignment horizontal="right" vertical="center" wrapText="1"/>
    </xf>
    <xf numFmtId="0" fontId="11" fillId="0" borderId="16" xfId="0" applyFont="1" applyBorder="1" applyAlignment="1">
      <alignment horizontal="right" vertical="center" wrapText="1"/>
    </xf>
    <xf numFmtId="0" fontId="19" fillId="7" borderId="1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3" fillId="6" borderId="10" xfId="0" applyFont="1" applyFill="1" applyBorder="1" applyAlignment="1">
      <alignment horizontal="left" vertical="center" wrapText="1"/>
    </xf>
    <xf numFmtId="10" fontId="24" fillId="6" borderId="10" xfId="1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7" borderId="11" xfId="0" applyFont="1" applyFill="1" applyBorder="1" applyAlignment="1">
      <alignment horizontal="left" vertical="center" wrapText="1"/>
    </xf>
    <xf numFmtId="0" fontId="25" fillId="7" borderId="10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left" vertical="center" wrapText="1"/>
    </xf>
    <xf numFmtId="0" fontId="17" fillId="7" borderId="12" xfId="0" applyFont="1" applyFill="1" applyBorder="1" applyAlignment="1">
      <alignment horizontal="left" vertical="center" wrapText="1"/>
    </xf>
    <xf numFmtId="0" fontId="22" fillId="6" borderId="10" xfId="0" applyFont="1" applyFill="1" applyBorder="1" applyAlignment="1">
      <alignment horizontal="center" vertical="center" wrapText="1"/>
    </xf>
    <xf numFmtId="164" fontId="22" fillId="6" borderId="10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27" fillId="8" borderId="0" xfId="0" applyFont="1" applyFill="1" applyAlignment="1">
      <alignment horizontal="center" wrapText="1"/>
    </xf>
    <xf numFmtId="0" fontId="15" fillId="7" borderId="0" xfId="0" applyFont="1" applyFill="1" applyAlignment="1">
      <alignment horizontal="center" vertical="center" wrapText="1"/>
    </xf>
    <xf numFmtId="0" fontId="16" fillId="7" borderId="0" xfId="0" applyFont="1" applyFill="1" applyAlignment="1">
      <alignment horizontal="center" vertical="center" wrapText="1"/>
    </xf>
    <xf numFmtId="0" fontId="29" fillId="0" borderId="17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9" fontId="0" fillId="0" borderId="10" xfId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Gráfico - CURVA S </a:t>
            </a:r>
          </a:p>
        </c:rich>
      </c:tx>
      <c:layout>
        <c:manualLayout>
          <c:xMode val="edge"/>
          <c:yMode val="edge"/>
          <c:x val="0.43313131733576177"/>
          <c:y val="3.92876542322484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0595092506028914E-2"/>
          <c:y val="0.13635127057074461"/>
          <c:w val="0.88764961192875014"/>
          <c:h val="0.68755160030316453"/>
        </c:manualLayout>
      </c:layout>
      <c:lineChart>
        <c:grouping val="standard"/>
        <c:varyColors val="0"/>
        <c:ser>
          <c:idx val="0"/>
          <c:order val="0"/>
          <c:tx>
            <c:strRef>
              <c:f>Planilha1!$B$1</c:f>
              <c:strCache>
                <c:ptCount val="1"/>
                <c:pt idx="0">
                  <c:v>Planejado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Planilha1!$A$3:$A$9</c:f>
              <c:strCache>
                <c:ptCount val="7"/>
                <c:pt idx="0">
                  <c:v>1° Mês</c:v>
                </c:pt>
                <c:pt idx="1">
                  <c:v>2° Mês</c:v>
                </c:pt>
                <c:pt idx="2">
                  <c:v>3° Mês</c:v>
                </c:pt>
                <c:pt idx="3">
                  <c:v>4° Mês</c:v>
                </c:pt>
                <c:pt idx="4">
                  <c:v>5° Mês</c:v>
                </c:pt>
                <c:pt idx="5">
                  <c:v>6° Mês</c:v>
                </c:pt>
                <c:pt idx="6">
                  <c:v>7° Mês</c:v>
                </c:pt>
              </c:strCache>
            </c:strRef>
          </c:cat>
          <c:val>
            <c:numRef>
              <c:f>Planilha1!$C$3:$C$9</c:f>
              <c:numCache>
                <c:formatCode>0%</c:formatCode>
                <c:ptCount val="7"/>
                <c:pt idx="0">
                  <c:v>0</c:v>
                </c:pt>
                <c:pt idx="1">
                  <c:v>0.18789999999999998</c:v>
                </c:pt>
                <c:pt idx="2">
                  <c:v>0.36009999999999998</c:v>
                </c:pt>
                <c:pt idx="3">
                  <c:v>0.55130000000000001</c:v>
                </c:pt>
                <c:pt idx="4">
                  <c:v>0.74829999999999997</c:v>
                </c:pt>
                <c:pt idx="5">
                  <c:v>0.9363999999999999</c:v>
                </c:pt>
                <c:pt idx="6">
                  <c:v>0.9998999999999999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61-4D0E-80DB-379701BB91E1}"/>
            </c:ext>
          </c:extLst>
        </c:ser>
        <c:dLbls>
          <c:dLblPos val="t"/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249387744"/>
        <c:axId val="249375264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Planilha1!$D$1</c15:sqref>
                        </c15:formulaRef>
                      </c:ext>
                    </c:extLst>
                    <c:strCache>
                      <c:ptCount val="1"/>
                      <c:pt idx="0">
                        <c:v>Executado</c:v>
                      </c:pt>
                    </c:strCache>
                  </c:strRef>
                </c:tx>
                <c:spPr>
                  <a:ln w="22225" cap="rnd" cmpd="sng" algn="ctr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Planilha1!$A$3:$A$9</c15:sqref>
                        </c15:formulaRef>
                      </c:ext>
                    </c:extLst>
                    <c:strCache>
                      <c:ptCount val="7"/>
                      <c:pt idx="0">
                        <c:v>1° Mês</c:v>
                      </c:pt>
                      <c:pt idx="1">
                        <c:v>2° Mês</c:v>
                      </c:pt>
                      <c:pt idx="2">
                        <c:v>3° Mês</c:v>
                      </c:pt>
                      <c:pt idx="3">
                        <c:v>4° Mês</c:v>
                      </c:pt>
                      <c:pt idx="4">
                        <c:v>5° Mês</c:v>
                      </c:pt>
                      <c:pt idx="5">
                        <c:v>6° Mês</c:v>
                      </c:pt>
                      <c:pt idx="6">
                        <c:v>7° Mês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Planilha1!$E$3:$E$9</c15:sqref>
                        </c15:formulaRef>
                      </c:ext>
                    </c:extLst>
                    <c:numCache>
                      <c:formatCode>0.00%</c:formatCode>
                      <c:ptCount val="7"/>
                      <c:pt idx="2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7061-4D0E-80DB-379701BB91E1}"/>
                  </c:ext>
                </c:extLst>
              </c15:ser>
            </c15:filteredLineSeries>
          </c:ext>
        </c:extLst>
      </c:lineChart>
      <c:catAx>
        <c:axId val="24938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49375264"/>
        <c:crosses val="autoZero"/>
        <c:auto val="1"/>
        <c:lblAlgn val="ctr"/>
        <c:lblOffset val="100"/>
        <c:noMultiLvlLbl val="0"/>
      </c:catAx>
      <c:valAx>
        <c:axId val="249375264"/>
        <c:scaling>
          <c:orientation val="minMax"/>
          <c:max val="1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49387744"/>
        <c:crosses val="autoZero"/>
        <c:crossBetween val="between"/>
        <c:majorUnit val="0.1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86677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>
    <xdr:from>
      <xdr:col>0</xdr:col>
      <xdr:colOff>412374</xdr:colOff>
      <xdr:row>56</xdr:row>
      <xdr:rowOff>89647</xdr:rowOff>
    </xdr:from>
    <xdr:to>
      <xdr:col>9</xdr:col>
      <xdr:colOff>313764</xdr:colOff>
      <xdr:row>87</xdr:row>
      <xdr:rowOff>26895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6DB0C6C-224F-42D0-802B-A6B5FBCA7A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1"/>
  <sheetViews>
    <sheetView showGridLines="0" tabSelected="1" showOutlineSymbols="0" showWhiteSpace="0" view="pageBreakPreview" topLeftCell="A58" zoomScale="85" zoomScaleNormal="85" zoomScaleSheetLayoutView="85" workbookViewId="0">
      <selection activeCell="L75" sqref="L75"/>
    </sheetView>
  </sheetViews>
  <sheetFormatPr defaultRowHeight="13.8" x14ac:dyDescent="0.25"/>
  <cols>
    <col min="1" max="1" width="13.69921875" style="6" customWidth="1"/>
    <col min="2" max="2" width="39.5" style="6" customWidth="1"/>
    <col min="3" max="3" width="11" style="6" customWidth="1"/>
    <col min="4" max="30" width="12" style="6" bestFit="1" customWidth="1"/>
    <col min="31" max="16384" width="8.796875" style="6"/>
  </cols>
  <sheetData>
    <row r="1" spans="1:11" ht="15" customHeight="1" x14ac:dyDescent="0.25">
      <c r="A1" s="1"/>
      <c r="B1" s="1"/>
      <c r="C1" s="1"/>
      <c r="D1" s="2"/>
      <c r="E1" s="3"/>
      <c r="F1" s="4"/>
      <c r="G1" s="3"/>
      <c r="H1" s="3"/>
      <c r="I1" s="5"/>
      <c r="J1" s="3"/>
      <c r="K1" s="3"/>
    </row>
    <row r="2" spans="1:11" ht="22.8" customHeight="1" x14ac:dyDescent="0.25">
      <c r="A2" s="58" t="s">
        <v>149</v>
      </c>
      <c r="B2" s="58"/>
      <c r="C2" s="58"/>
      <c r="D2" s="58"/>
      <c r="E2" s="58"/>
      <c r="F2" s="58"/>
      <c r="G2" s="58"/>
      <c r="H2" s="58"/>
      <c r="I2" s="58"/>
      <c r="J2" s="58"/>
      <c r="K2" s="7"/>
    </row>
    <row r="3" spans="1:11" ht="21" customHeight="1" x14ac:dyDescent="0.25">
      <c r="A3" s="59" t="s">
        <v>188</v>
      </c>
      <c r="B3" s="59"/>
      <c r="C3" s="59"/>
      <c r="D3" s="59"/>
      <c r="E3" s="59"/>
      <c r="F3" s="59"/>
      <c r="G3" s="59"/>
      <c r="H3" s="59"/>
      <c r="I3" s="59"/>
      <c r="J3" s="59"/>
      <c r="K3" s="8"/>
    </row>
    <row r="4" spans="1:11" ht="14.4" x14ac:dyDescent="0.25">
      <c r="A4" s="9"/>
      <c r="B4" s="4"/>
      <c r="C4" s="4"/>
      <c r="D4" s="4"/>
      <c r="E4" s="3"/>
      <c r="F4" s="10"/>
      <c r="G4" s="11"/>
      <c r="H4" s="12"/>
      <c r="I4" s="13"/>
      <c r="J4" s="14"/>
      <c r="K4" s="3"/>
    </row>
    <row r="5" spans="1:11" ht="20.25" customHeight="1" x14ac:dyDescent="0.25">
      <c r="A5" s="15" t="s">
        <v>150</v>
      </c>
      <c r="B5" s="52" t="s">
        <v>151</v>
      </c>
      <c r="C5" s="53"/>
      <c r="D5" s="16"/>
      <c r="E5" s="54" t="s">
        <v>152</v>
      </c>
      <c r="F5" s="54"/>
      <c r="G5" s="55" t="s">
        <v>154</v>
      </c>
      <c r="H5" s="55" t="s">
        <v>153</v>
      </c>
      <c r="I5" s="54" t="s">
        <v>0</v>
      </c>
      <c r="J5" s="54"/>
    </row>
    <row r="6" spans="1:11" ht="16.5" customHeight="1" x14ac:dyDescent="0.25">
      <c r="A6" s="15" t="s">
        <v>155</v>
      </c>
      <c r="B6" s="52" t="s">
        <v>156</v>
      </c>
      <c r="C6" s="53"/>
      <c r="D6" s="16"/>
      <c r="E6" s="54"/>
      <c r="F6" s="54"/>
      <c r="G6" s="55"/>
      <c r="H6" s="55"/>
      <c r="I6" s="54"/>
      <c r="J6" s="54"/>
    </row>
    <row r="7" spans="1:11" ht="14.25" customHeight="1" x14ac:dyDescent="0.25">
      <c r="A7" s="15" t="s">
        <v>157</v>
      </c>
      <c r="B7" s="45" t="s">
        <v>158</v>
      </c>
      <c r="C7" s="46"/>
      <c r="D7" s="17"/>
      <c r="E7" s="47" t="s">
        <v>161</v>
      </c>
      <c r="F7" s="47"/>
      <c r="G7" s="48">
        <v>0.20349999999999999</v>
      </c>
      <c r="H7" s="48">
        <v>0.111</v>
      </c>
      <c r="I7" s="51" t="s">
        <v>159</v>
      </c>
      <c r="J7" s="51"/>
    </row>
    <row r="8" spans="1:11" ht="16.5" customHeight="1" x14ac:dyDescent="0.25">
      <c r="A8" s="18" t="s">
        <v>160</v>
      </c>
      <c r="B8" s="50">
        <v>1</v>
      </c>
      <c r="C8" s="46"/>
      <c r="D8" s="16"/>
      <c r="E8" s="47"/>
      <c r="F8" s="47"/>
      <c r="G8" s="48"/>
      <c r="H8" s="48"/>
      <c r="I8" s="51"/>
      <c r="J8" s="51"/>
    </row>
    <row r="9" spans="1:11" ht="8.4" customHeight="1" x14ac:dyDescent="0.25">
      <c r="A9" s="19"/>
      <c r="E9" s="47"/>
      <c r="F9" s="47"/>
      <c r="G9" s="49"/>
      <c r="H9" s="49"/>
      <c r="I9" s="51"/>
      <c r="J9" s="51"/>
    </row>
    <row r="10" spans="1:11" ht="6.6" customHeight="1" x14ac:dyDescent="0.25">
      <c r="A10" s="24"/>
    </row>
    <row r="11" spans="1:11" s="23" customFormat="1" ht="28.2" customHeight="1" x14ac:dyDescent="0.25">
      <c r="A11" s="35" t="s">
        <v>1</v>
      </c>
      <c r="B11" s="35" t="s">
        <v>2</v>
      </c>
      <c r="C11" s="36" t="s">
        <v>3</v>
      </c>
      <c r="D11" s="36" t="s">
        <v>4</v>
      </c>
      <c r="E11" s="36" t="s">
        <v>5</v>
      </c>
      <c r="F11" s="36" t="s">
        <v>6</v>
      </c>
      <c r="G11" s="36" t="s">
        <v>7</v>
      </c>
      <c r="H11" s="36" t="s">
        <v>8</v>
      </c>
      <c r="I11" s="36" t="s">
        <v>9</v>
      </c>
      <c r="J11" s="36" t="s">
        <v>10</v>
      </c>
    </row>
    <row r="12" spans="1:11" ht="26.4" x14ac:dyDescent="0.25">
      <c r="A12" s="37" t="s">
        <v>11</v>
      </c>
      <c r="B12" s="28" t="s">
        <v>12</v>
      </c>
      <c r="C12" s="29" t="s">
        <v>13</v>
      </c>
      <c r="D12" s="30" t="s">
        <v>13</v>
      </c>
      <c r="E12" s="29" t="s">
        <v>14</v>
      </c>
      <c r="F12" s="29" t="s">
        <v>14</v>
      </c>
      <c r="G12" s="29" t="s">
        <v>14</v>
      </c>
      <c r="H12" s="29" t="s">
        <v>14</v>
      </c>
      <c r="I12" s="29" t="s">
        <v>14</v>
      </c>
      <c r="J12" s="29" t="s">
        <v>14</v>
      </c>
    </row>
    <row r="13" spans="1:11" ht="26.4" x14ac:dyDescent="0.25">
      <c r="A13" s="37" t="s">
        <v>15</v>
      </c>
      <c r="B13" s="28" t="s">
        <v>16</v>
      </c>
      <c r="C13" s="29" t="s">
        <v>17</v>
      </c>
      <c r="D13" s="30" t="s">
        <v>17</v>
      </c>
      <c r="E13" s="29" t="s">
        <v>14</v>
      </c>
      <c r="F13" s="29" t="s">
        <v>14</v>
      </c>
      <c r="G13" s="29" t="s">
        <v>14</v>
      </c>
      <c r="H13" s="29" t="s">
        <v>14</v>
      </c>
      <c r="I13" s="29" t="s">
        <v>14</v>
      </c>
      <c r="J13" s="29" t="s">
        <v>14</v>
      </c>
    </row>
    <row r="14" spans="1:11" ht="26.4" x14ac:dyDescent="0.25">
      <c r="A14" s="37" t="s">
        <v>18</v>
      </c>
      <c r="B14" s="28" t="s">
        <v>19</v>
      </c>
      <c r="C14" s="29" t="s">
        <v>20</v>
      </c>
      <c r="D14" s="30" t="s">
        <v>20</v>
      </c>
      <c r="E14" s="29" t="s">
        <v>14</v>
      </c>
      <c r="F14" s="29" t="s">
        <v>14</v>
      </c>
      <c r="G14" s="29" t="s">
        <v>14</v>
      </c>
      <c r="H14" s="29" t="s">
        <v>14</v>
      </c>
      <c r="I14" s="29" t="s">
        <v>14</v>
      </c>
      <c r="J14" s="29" t="s">
        <v>14</v>
      </c>
    </row>
    <row r="15" spans="1:11" ht="26.4" x14ac:dyDescent="0.25">
      <c r="A15" s="37" t="s">
        <v>21</v>
      </c>
      <c r="B15" s="28" t="s">
        <v>22</v>
      </c>
      <c r="C15" s="29" t="s">
        <v>23</v>
      </c>
      <c r="D15" s="29" t="s">
        <v>14</v>
      </c>
      <c r="E15" s="30" t="s">
        <v>23</v>
      </c>
      <c r="F15" s="29" t="s">
        <v>14</v>
      </c>
      <c r="G15" s="29" t="s">
        <v>14</v>
      </c>
      <c r="H15" s="29" t="s">
        <v>14</v>
      </c>
      <c r="I15" s="29" t="s">
        <v>14</v>
      </c>
      <c r="J15" s="29" t="s">
        <v>14</v>
      </c>
    </row>
    <row r="16" spans="1:11" ht="26.4" x14ac:dyDescent="0.25">
      <c r="A16" s="37" t="s">
        <v>24</v>
      </c>
      <c r="B16" s="28" t="s">
        <v>25</v>
      </c>
      <c r="C16" s="29" t="s">
        <v>26</v>
      </c>
      <c r="D16" s="29" t="s">
        <v>14</v>
      </c>
      <c r="E16" s="29" t="s">
        <v>14</v>
      </c>
      <c r="F16" s="31" t="s">
        <v>27</v>
      </c>
      <c r="G16" s="29" t="s">
        <v>14</v>
      </c>
      <c r="H16" s="31" t="s">
        <v>28</v>
      </c>
      <c r="I16" s="29" t="s">
        <v>14</v>
      </c>
      <c r="J16" s="29" t="s">
        <v>14</v>
      </c>
    </row>
    <row r="17" spans="1:10" ht="26.4" x14ac:dyDescent="0.25">
      <c r="A17" s="38" t="s">
        <v>29</v>
      </c>
      <c r="B17" s="32" t="s">
        <v>163</v>
      </c>
      <c r="C17" s="33" t="s">
        <v>30</v>
      </c>
      <c r="D17" s="33" t="s">
        <v>14</v>
      </c>
      <c r="E17" s="33" t="s">
        <v>14</v>
      </c>
      <c r="F17" s="34" t="s">
        <v>30</v>
      </c>
      <c r="G17" s="33" t="s">
        <v>14</v>
      </c>
      <c r="H17" s="33" t="s">
        <v>14</v>
      </c>
      <c r="I17" s="33" t="s">
        <v>14</v>
      </c>
      <c r="J17" s="33" t="s">
        <v>14</v>
      </c>
    </row>
    <row r="18" spans="1:10" ht="26.4" x14ac:dyDescent="0.25">
      <c r="A18" s="38" t="s">
        <v>31</v>
      </c>
      <c r="B18" s="32" t="s">
        <v>164</v>
      </c>
      <c r="C18" s="33" t="s">
        <v>32</v>
      </c>
      <c r="D18" s="33" t="s">
        <v>14</v>
      </c>
      <c r="E18" s="33" t="s">
        <v>14</v>
      </c>
      <c r="F18" s="34" t="s">
        <v>32</v>
      </c>
      <c r="G18" s="33" t="s">
        <v>14</v>
      </c>
      <c r="H18" s="33" t="s">
        <v>14</v>
      </c>
      <c r="I18" s="33" t="s">
        <v>14</v>
      </c>
      <c r="J18" s="33" t="s">
        <v>14</v>
      </c>
    </row>
    <row r="19" spans="1:10" ht="26.4" x14ac:dyDescent="0.25">
      <c r="A19" s="38" t="s">
        <v>33</v>
      </c>
      <c r="B19" s="32" t="s">
        <v>165</v>
      </c>
      <c r="C19" s="33" t="s">
        <v>34</v>
      </c>
      <c r="D19" s="33" t="s">
        <v>14</v>
      </c>
      <c r="E19" s="33" t="s">
        <v>14</v>
      </c>
      <c r="F19" s="34" t="s">
        <v>34</v>
      </c>
      <c r="G19" s="33" t="s">
        <v>14</v>
      </c>
      <c r="H19" s="33" t="s">
        <v>14</v>
      </c>
      <c r="I19" s="33" t="s">
        <v>14</v>
      </c>
      <c r="J19" s="33" t="s">
        <v>14</v>
      </c>
    </row>
    <row r="20" spans="1:10" ht="26.4" x14ac:dyDescent="0.25">
      <c r="A20" s="38" t="s">
        <v>35</v>
      </c>
      <c r="B20" s="32" t="s">
        <v>166</v>
      </c>
      <c r="C20" s="33" t="s">
        <v>36</v>
      </c>
      <c r="D20" s="33" t="s">
        <v>14</v>
      </c>
      <c r="E20" s="33" t="s">
        <v>14</v>
      </c>
      <c r="F20" s="33" t="s">
        <v>14</v>
      </c>
      <c r="G20" s="33" t="s">
        <v>14</v>
      </c>
      <c r="H20" s="34" t="s">
        <v>36</v>
      </c>
      <c r="I20" s="33" t="s">
        <v>14</v>
      </c>
      <c r="J20" s="33" t="s">
        <v>14</v>
      </c>
    </row>
    <row r="21" spans="1:10" ht="26.4" x14ac:dyDescent="0.25">
      <c r="A21" s="38" t="s">
        <v>37</v>
      </c>
      <c r="B21" s="32" t="s">
        <v>167</v>
      </c>
      <c r="C21" s="33" t="s">
        <v>38</v>
      </c>
      <c r="D21" s="33" t="s">
        <v>14</v>
      </c>
      <c r="E21" s="33" t="s">
        <v>14</v>
      </c>
      <c r="F21" s="33" t="s">
        <v>14</v>
      </c>
      <c r="G21" s="33" t="s">
        <v>14</v>
      </c>
      <c r="H21" s="34" t="s">
        <v>38</v>
      </c>
      <c r="I21" s="33" t="s">
        <v>14</v>
      </c>
      <c r="J21" s="33" t="s">
        <v>14</v>
      </c>
    </row>
    <row r="22" spans="1:10" ht="26.4" x14ac:dyDescent="0.25">
      <c r="A22" s="37" t="s">
        <v>39</v>
      </c>
      <c r="B22" s="28" t="s">
        <v>40</v>
      </c>
      <c r="C22" s="29" t="s">
        <v>41</v>
      </c>
      <c r="D22" s="29" t="s">
        <v>14</v>
      </c>
      <c r="E22" s="29" t="s">
        <v>14</v>
      </c>
      <c r="F22" s="29" t="s">
        <v>14</v>
      </c>
      <c r="G22" s="30" t="s">
        <v>41</v>
      </c>
      <c r="H22" s="29" t="s">
        <v>14</v>
      </c>
      <c r="I22" s="29" t="s">
        <v>14</v>
      </c>
      <c r="J22" s="29" t="s">
        <v>14</v>
      </c>
    </row>
    <row r="23" spans="1:10" ht="26.4" x14ac:dyDescent="0.25">
      <c r="A23" s="37" t="s">
        <v>42</v>
      </c>
      <c r="B23" s="28" t="s">
        <v>43</v>
      </c>
      <c r="C23" s="29" t="s">
        <v>44</v>
      </c>
      <c r="D23" s="29" t="s">
        <v>14</v>
      </c>
      <c r="E23" s="29" t="s">
        <v>14</v>
      </c>
      <c r="F23" s="29" t="s">
        <v>14</v>
      </c>
      <c r="G23" s="30" t="s">
        <v>44</v>
      </c>
      <c r="H23" s="29" t="s">
        <v>14</v>
      </c>
      <c r="I23" s="29" t="s">
        <v>14</v>
      </c>
      <c r="J23" s="29" t="s">
        <v>14</v>
      </c>
    </row>
    <row r="24" spans="1:10" ht="26.4" x14ac:dyDescent="0.25">
      <c r="A24" s="37" t="s">
        <v>45</v>
      </c>
      <c r="B24" s="28" t="s">
        <v>46</v>
      </c>
      <c r="C24" s="29" t="s">
        <v>47</v>
      </c>
      <c r="D24" s="29" t="s">
        <v>14</v>
      </c>
      <c r="E24" s="29" t="s">
        <v>14</v>
      </c>
      <c r="F24" s="29" t="s">
        <v>14</v>
      </c>
      <c r="G24" s="29" t="s">
        <v>14</v>
      </c>
      <c r="H24" s="30" t="s">
        <v>47</v>
      </c>
      <c r="I24" s="29" t="s">
        <v>14</v>
      </c>
      <c r="J24" s="29" t="s">
        <v>14</v>
      </c>
    </row>
    <row r="25" spans="1:10" ht="26.4" x14ac:dyDescent="0.25">
      <c r="A25" s="37" t="s">
        <v>48</v>
      </c>
      <c r="B25" s="28" t="s">
        <v>49</v>
      </c>
      <c r="C25" s="29" t="s">
        <v>50</v>
      </c>
      <c r="D25" s="29" t="s">
        <v>14</v>
      </c>
      <c r="E25" s="29" t="s">
        <v>14</v>
      </c>
      <c r="F25" s="29" t="s">
        <v>14</v>
      </c>
      <c r="G25" s="29" t="s">
        <v>14</v>
      </c>
      <c r="H25" s="30" t="s">
        <v>50</v>
      </c>
      <c r="I25" s="29" t="s">
        <v>14</v>
      </c>
      <c r="J25" s="29" t="s">
        <v>14</v>
      </c>
    </row>
    <row r="26" spans="1:10" ht="26.4" x14ac:dyDescent="0.25">
      <c r="A26" s="37" t="s">
        <v>51</v>
      </c>
      <c r="B26" s="28" t="s">
        <v>52</v>
      </c>
      <c r="C26" s="29" t="s">
        <v>53</v>
      </c>
      <c r="D26" s="29" t="s">
        <v>14</v>
      </c>
      <c r="E26" s="29" t="s">
        <v>14</v>
      </c>
      <c r="F26" s="29" t="s">
        <v>14</v>
      </c>
      <c r="G26" s="29" t="s">
        <v>14</v>
      </c>
      <c r="H26" s="30" t="s">
        <v>53</v>
      </c>
      <c r="I26" s="29" t="s">
        <v>14</v>
      </c>
      <c r="J26" s="29" t="s">
        <v>14</v>
      </c>
    </row>
    <row r="27" spans="1:10" ht="26.4" x14ac:dyDescent="0.25">
      <c r="A27" s="37" t="s">
        <v>54</v>
      </c>
      <c r="B27" s="28" t="s">
        <v>55</v>
      </c>
      <c r="C27" s="29" t="s">
        <v>56</v>
      </c>
      <c r="D27" s="29" t="s">
        <v>14</v>
      </c>
      <c r="E27" s="29" t="s">
        <v>14</v>
      </c>
      <c r="F27" s="31" t="s">
        <v>57</v>
      </c>
      <c r="G27" s="29" t="s">
        <v>14</v>
      </c>
      <c r="H27" s="31" t="s">
        <v>58</v>
      </c>
      <c r="I27" s="31" t="s">
        <v>59</v>
      </c>
      <c r="J27" s="39" t="s">
        <v>60</v>
      </c>
    </row>
    <row r="28" spans="1:10" ht="26.4" x14ac:dyDescent="0.25">
      <c r="A28" s="38" t="s">
        <v>61</v>
      </c>
      <c r="B28" s="32" t="s">
        <v>168</v>
      </c>
      <c r="C28" s="33" t="s">
        <v>62</v>
      </c>
      <c r="D28" s="33" t="s">
        <v>14</v>
      </c>
      <c r="E28" s="33" t="s">
        <v>14</v>
      </c>
      <c r="F28" s="33" t="s">
        <v>14</v>
      </c>
      <c r="G28" s="33" t="s">
        <v>14</v>
      </c>
      <c r="H28" s="33" t="s">
        <v>14</v>
      </c>
      <c r="I28" s="34" t="s">
        <v>62</v>
      </c>
      <c r="J28" s="33" t="s">
        <v>14</v>
      </c>
    </row>
    <row r="29" spans="1:10" ht="26.4" x14ac:dyDescent="0.25">
      <c r="A29" s="38" t="s">
        <v>63</v>
      </c>
      <c r="B29" s="32" t="s">
        <v>169</v>
      </c>
      <c r="C29" s="33" t="s">
        <v>64</v>
      </c>
      <c r="D29" s="33" t="s">
        <v>14</v>
      </c>
      <c r="E29" s="33" t="s">
        <v>14</v>
      </c>
      <c r="F29" s="33" t="s">
        <v>14</v>
      </c>
      <c r="G29" s="33" t="s">
        <v>14</v>
      </c>
      <c r="H29" s="34" t="s">
        <v>64</v>
      </c>
      <c r="I29" s="33" t="s">
        <v>14</v>
      </c>
      <c r="J29" s="33" t="s">
        <v>14</v>
      </c>
    </row>
    <row r="30" spans="1:10" ht="27.6" customHeight="1" x14ac:dyDescent="0.25">
      <c r="A30" s="38" t="s">
        <v>65</v>
      </c>
      <c r="B30" s="32" t="s">
        <v>170</v>
      </c>
      <c r="C30" s="33" t="s">
        <v>66</v>
      </c>
      <c r="D30" s="33" t="s">
        <v>14</v>
      </c>
      <c r="E30" s="33" t="s">
        <v>14</v>
      </c>
      <c r="F30" s="34" t="s">
        <v>66</v>
      </c>
      <c r="G30" s="33" t="s">
        <v>14</v>
      </c>
      <c r="H30" s="33" t="s">
        <v>14</v>
      </c>
      <c r="I30" s="33" t="s">
        <v>14</v>
      </c>
      <c r="J30" s="33" t="s">
        <v>14</v>
      </c>
    </row>
    <row r="31" spans="1:10" ht="27.6" customHeight="1" thickTop="1" thickBot="1" x14ac:dyDescent="0.3">
      <c r="A31" s="38" t="s">
        <v>67</v>
      </c>
      <c r="B31" s="32" t="s">
        <v>68</v>
      </c>
      <c r="C31" s="33" t="s">
        <v>69</v>
      </c>
      <c r="D31" s="33" t="s">
        <v>14</v>
      </c>
      <c r="E31" s="33" t="s">
        <v>14</v>
      </c>
      <c r="F31" s="33" t="s">
        <v>14</v>
      </c>
      <c r="G31" s="33" t="s">
        <v>14</v>
      </c>
      <c r="H31" s="33" t="s">
        <v>14</v>
      </c>
      <c r="I31" s="33" t="s">
        <v>14</v>
      </c>
      <c r="J31" s="41" t="s">
        <v>69</v>
      </c>
    </row>
    <row r="32" spans="1:10" ht="27.6" customHeight="1" thickTop="1" thickBot="1" x14ac:dyDescent="0.3">
      <c r="A32" s="38" t="s">
        <v>70</v>
      </c>
      <c r="B32" s="32" t="s">
        <v>171</v>
      </c>
      <c r="C32" s="33" t="s">
        <v>71</v>
      </c>
      <c r="D32" s="33" t="s">
        <v>14</v>
      </c>
      <c r="E32" s="33" t="s">
        <v>14</v>
      </c>
      <c r="F32" s="33" t="s">
        <v>14</v>
      </c>
      <c r="G32" s="33" t="s">
        <v>14</v>
      </c>
      <c r="H32" s="33" t="s">
        <v>14</v>
      </c>
      <c r="I32" s="33" t="s">
        <v>14</v>
      </c>
      <c r="J32" s="43" t="s">
        <v>71</v>
      </c>
    </row>
    <row r="33" spans="1:10" ht="27.6" customHeight="1" thickTop="1" thickBot="1" x14ac:dyDescent="0.3">
      <c r="A33" s="38" t="s">
        <v>72</v>
      </c>
      <c r="B33" s="32" t="s">
        <v>172</v>
      </c>
      <c r="C33" s="33" t="s">
        <v>73</v>
      </c>
      <c r="D33" s="33" t="s">
        <v>14</v>
      </c>
      <c r="E33" s="33" t="s">
        <v>14</v>
      </c>
      <c r="F33" s="33" t="s">
        <v>14</v>
      </c>
      <c r="G33" s="33" t="s">
        <v>14</v>
      </c>
      <c r="H33" s="33" t="s">
        <v>14</v>
      </c>
      <c r="I33" s="33" t="s">
        <v>14</v>
      </c>
      <c r="J33" s="43" t="s">
        <v>73</v>
      </c>
    </row>
    <row r="34" spans="1:10" ht="27.6" customHeight="1" thickTop="1" thickBot="1" x14ac:dyDescent="0.3">
      <c r="A34" s="38" t="s">
        <v>74</v>
      </c>
      <c r="B34" s="32" t="s">
        <v>173</v>
      </c>
      <c r="C34" s="33" t="s">
        <v>75</v>
      </c>
      <c r="D34" s="33" t="s">
        <v>14</v>
      </c>
      <c r="E34" s="33" t="s">
        <v>14</v>
      </c>
      <c r="F34" s="33" t="s">
        <v>14</v>
      </c>
      <c r="G34" s="33" t="s">
        <v>14</v>
      </c>
      <c r="H34" s="33" t="s">
        <v>14</v>
      </c>
      <c r="I34" s="33" t="s">
        <v>14</v>
      </c>
      <c r="J34" s="43" t="s">
        <v>75</v>
      </c>
    </row>
    <row r="35" spans="1:10" ht="27.6" customHeight="1" thickTop="1" thickBot="1" x14ac:dyDescent="0.3">
      <c r="A35" s="38" t="s">
        <v>76</v>
      </c>
      <c r="B35" s="32" t="s">
        <v>174</v>
      </c>
      <c r="C35" s="33" t="s">
        <v>77</v>
      </c>
      <c r="D35" s="33" t="s">
        <v>14</v>
      </c>
      <c r="E35" s="33" t="s">
        <v>14</v>
      </c>
      <c r="F35" s="33" t="s">
        <v>14</v>
      </c>
      <c r="G35" s="33" t="s">
        <v>14</v>
      </c>
      <c r="H35" s="33" t="s">
        <v>14</v>
      </c>
      <c r="I35" s="33" t="s">
        <v>14</v>
      </c>
      <c r="J35" s="43" t="s">
        <v>77</v>
      </c>
    </row>
    <row r="36" spans="1:10" ht="27.6" thickTop="1" thickBot="1" x14ac:dyDescent="0.3">
      <c r="A36" s="37" t="s">
        <v>78</v>
      </c>
      <c r="B36" s="28" t="s">
        <v>79</v>
      </c>
      <c r="C36" s="29" t="s">
        <v>80</v>
      </c>
      <c r="D36" s="29" t="s">
        <v>14</v>
      </c>
      <c r="E36" s="29" t="s">
        <v>14</v>
      </c>
      <c r="F36" s="29" t="s">
        <v>14</v>
      </c>
      <c r="G36" s="29" t="s">
        <v>14</v>
      </c>
      <c r="H36" s="30" t="s">
        <v>80</v>
      </c>
      <c r="I36" s="29" t="s">
        <v>14</v>
      </c>
      <c r="J36" s="29" t="s">
        <v>14</v>
      </c>
    </row>
    <row r="37" spans="1:10" ht="26.4" x14ac:dyDescent="0.25">
      <c r="A37" s="37" t="s">
        <v>81</v>
      </c>
      <c r="B37" s="28" t="s">
        <v>82</v>
      </c>
      <c r="C37" s="29" t="s">
        <v>83</v>
      </c>
      <c r="D37" s="29" t="s">
        <v>14</v>
      </c>
      <c r="E37" s="29" t="s">
        <v>14</v>
      </c>
      <c r="F37" s="29" t="s">
        <v>14</v>
      </c>
      <c r="G37" s="29" t="s">
        <v>14</v>
      </c>
      <c r="H37" s="31" t="s">
        <v>84</v>
      </c>
      <c r="I37" s="40" t="s">
        <v>14</v>
      </c>
      <c r="J37" s="39" t="s">
        <v>85</v>
      </c>
    </row>
    <row r="38" spans="1:10" ht="26.4" x14ac:dyDescent="0.25">
      <c r="A38" s="38" t="s">
        <v>86</v>
      </c>
      <c r="B38" s="32" t="s">
        <v>87</v>
      </c>
      <c r="C38" s="33" t="s">
        <v>88</v>
      </c>
      <c r="D38" s="33" t="s">
        <v>14</v>
      </c>
      <c r="E38" s="33" t="s">
        <v>14</v>
      </c>
      <c r="F38" s="33" t="s">
        <v>14</v>
      </c>
      <c r="G38" s="33" t="s">
        <v>14</v>
      </c>
      <c r="H38" s="34" t="s">
        <v>88</v>
      </c>
      <c r="I38" s="33" t="s">
        <v>14</v>
      </c>
      <c r="J38" s="33" t="s">
        <v>14</v>
      </c>
    </row>
    <row r="39" spans="1:10" ht="27.6" customHeight="1" x14ac:dyDescent="0.25">
      <c r="A39" s="38" t="s">
        <v>89</v>
      </c>
      <c r="B39" s="32" t="s">
        <v>90</v>
      </c>
      <c r="C39" s="33" t="s">
        <v>91</v>
      </c>
      <c r="D39" s="33" t="s">
        <v>14</v>
      </c>
      <c r="E39" s="33" t="s">
        <v>14</v>
      </c>
      <c r="F39" s="33" t="s">
        <v>14</v>
      </c>
      <c r="G39" s="33" t="s">
        <v>14</v>
      </c>
      <c r="H39" s="34" t="s">
        <v>91</v>
      </c>
      <c r="I39" s="33" t="s">
        <v>14</v>
      </c>
      <c r="J39" s="33" t="s">
        <v>14</v>
      </c>
    </row>
    <row r="40" spans="1:10" ht="27.6" customHeight="1" x14ac:dyDescent="0.25">
      <c r="A40" s="38" t="s">
        <v>92</v>
      </c>
      <c r="B40" s="32" t="s">
        <v>93</v>
      </c>
      <c r="C40" s="33" t="s">
        <v>94</v>
      </c>
      <c r="D40" s="33" t="s">
        <v>14</v>
      </c>
      <c r="E40" s="33" t="s">
        <v>14</v>
      </c>
      <c r="F40" s="33" t="s">
        <v>14</v>
      </c>
      <c r="G40" s="33" t="s">
        <v>14</v>
      </c>
      <c r="H40" s="34" t="s">
        <v>94</v>
      </c>
      <c r="I40" s="33" t="s">
        <v>14</v>
      </c>
      <c r="J40" s="33" t="s">
        <v>14</v>
      </c>
    </row>
    <row r="41" spans="1:10" ht="27.6" customHeight="1" x14ac:dyDescent="0.25">
      <c r="A41" s="38" t="s">
        <v>95</v>
      </c>
      <c r="B41" s="32" t="s">
        <v>96</v>
      </c>
      <c r="C41" s="33" t="s">
        <v>97</v>
      </c>
      <c r="D41" s="33" t="s">
        <v>14</v>
      </c>
      <c r="E41" s="33" t="s">
        <v>14</v>
      </c>
      <c r="F41" s="33" t="s">
        <v>14</v>
      </c>
      <c r="G41" s="33" t="s">
        <v>14</v>
      </c>
      <c r="H41" s="33" t="s">
        <v>14</v>
      </c>
      <c r="I41" s="33" t="s">
        <v>14</v>
      </c>
      <c r="J41" s="41" t="s">
        <v>97</v>
      </c>
    </row>
    <row r="42" spans="1:10" ht="27.6" customHeight="1" x14ac:dyDescent="0.25">
      <c r="A42" s="38" t="s">
        <v>98</v>
      </c>
      <c r="B42" s="32" t="s">
        <v>99</v>
      </c>
      <c r="C42" s="33" t="s">
        <v>100</v>
      </c>
      <c r="D42" s="33" t="s">
        <v>14</v>
      </c>
      <c r="E42" s="33" t="s">
        <v>14</v>
      </c>
      <c r="F42" s="33" t="s">
        <v>14</v>
      </c>
      <c r="G42" s="33" t="s">
        <v>14</v>
      </c>
      <c r="H42" s="34" t="s">
        <v>100</v>
      </c>
      <c r="I42" s="33" t="s">
        <v>14</v>
      </c>
      <c r="J42" s="33" t="s">
        <v>14</v>
      </c>
    </row>
    <row r="43" spans="1:10" ht="27.6" customHeight="1" x14ac:dyDescent="0.25">
      <c r="A43" s="38" t="s">
        <v>101</v>
      </c>
      <c r="B43" s="32" t="s">
        <v>102</v>
      </c>
      <c r="C43" s="33" t="s">
        <v>103</v>
      </c>
      <c r="D43" s="33" t="s">
        <v>14</v>
      </c>
      <c r="E43" s="33" t="s">
        <v>14</v>
      </c>
      <c r="F43" s="33" t="s">
        <v>14</v>
      </c>
      <c r="G43" s="33" t="s">
        <v>14</v>
      </c>
      <c r="H43" s="34" t="s">
        <v>103</v>
      </c>
      <c r="I43" s="33" t="s">
        <v>14</v>
      </c>
      <c r="J43" s="33" t="s">
        <v>14</v>
      </c>
    </row>
    <row r="44" spans="1:10" ht="26.4" x14ac:dyDescent="0.25">
      <c r="A44" s="38" t="s">
        <v>104</v>
      </c>
      <c r="B44" s="32" t="s">
        <v>105</v>
      </c>
      <c r="C44" s="33" t="s">
        <v>106</v>
      </c>
      <c r="D44" s="33" t="s">
        <v>14</v>
      </c>
      <c r="E44" s="33" t="s">
        <v>14</v>
      </c>
      <c r="F44" s="33" t="s">
        <v>14</v>
      </c>
      <c r="G44" s="33" t="s">
        <v>14</v>
      </c>
      <c r="H44" s="34" t="s">
        <v>106</v>
      </c>
      <c r="I44" s="33" t="s">
        <v>14</v>
      </c>
      <c r="J44" s="33" t="s">
        <v>14</v>
      </c>
    </row>
    <row r="45" spans="1:10" ht="27.6" thickTop="1" thickBot="1" x14ac:dyDescent="0.3">
      <c r="A45" s="37" t="s">
        <v>107</v>
      </c>
      <c r="B45" s="28" t="s">
        <v>108</v>
      </c>
      <c r="C45" s="29" t="s">
        <v>109</v>
      </c>
      <c r="D45" s="29" t="s">
        <v>14</v>
      </c>
      <c r="E45" s="29" t="s">
        <v>14</v>
      </c>
      <c r="F45" s="29" t="s">
        <v>14</v>
      </c>
      <c r="G45" s="29" t="s">
        <v>14</v>
      </c>
      <c r="H45" s="29" t="s">
        <v>14</v>
      </c>
      <c r="I45" s="29" t="s">
        <v>14</v>
      </c>
      <c r="J45" s="42" t="s">
        <v>109</v>
      </c>
    </row>
    <row r="46" spans="1:10" ht="27.6" thickTop="1" thickBot="1" x14ac:dyDescent="0.3">
      <c r="A46" s="37" t="s">
        <v>110</v>
      </c>
      <c r="B46" s="28" t="s">
        <v>111</v>
      </c>
      <c r="C46" s="29" t="s">
        <v>112</v>
      </c>
      <c r="D46" s="29" t="s">
        <v>14</v>
      </c>
      <c r="E46" s="29" t="s">
        <v>14</v>
      </c>
      <c r="F46" s="29" t="s">
        <v>14</v>
      </c>
      <c r="G46" s="29" t="s">
        <v>14</v>
      </c>
      <c r="H46" s="29" t="s">
        <v>14</v>
      </c>
      <c r="I46" s="29" t="s">
        <v>14</v>
      </c>
      <c r="J46" s="44" t="s">
        <v>112</v>
      </c>
    </row>
    <row r="47" spans="1:10" ht="27.6" thickTop="1" thickBot="1" x14ac:dyDescent="0.3">
      <c r="A47" s="37" t="s">
        <v>113</v>
      </c>
      <c r="B47" s="28" t="s">
        <v>114</v>
      </c>
      <c r="C47" s="29" t="s">
        <v>115</v>
      </c>
      <c r="D47" s="29" t="s">
        <v>14</v>
      </c>
      <c r="E47" s="29" t="s">
        <v>14</v>
      </c>
      <c r="F47" s="29" t="s">
        <v>14</v>
      </c>
      <c r="G47" s="29" t="s">
        <v>14</v>
      </c>
      <c r="H47" s="29" t="s">
        <v>14</v>
      </c>
      <c r="I47" s="29" t="s">
        <v>14</v>
      </c>
      <c r="J47" s="44" t="s">
        <v>115</v>
      </c>
    </row>
    <row r="48" spans="1:10" ht="27.6" thickTop="1" thickBot="1" x14ac:dyDescent="0.3">
      <c r="A48" s="37" t="s">
        <v>116</v>
      </c>
      <c r="B48" s="28" t="s">
        <v>117</v>
      </c>
      <c r="C48" s="29" t="s">
        <v>118</v>
      </c>
      <c r="D48" s="29" t="s">
        <v>14</v>
      </c>
      <c r="E48" s="29" t="s">
        <v>14</v>
      </c>
      <c r="F48" s="29" t="s">
        <v>14</v>
      </c>
      <c r="G48" s="29" t="s">
        <v>14</v>
      </c>
      <c r="H48" s="29" t="s">
        <v>14</v>
      </c>
      <c r="I48" s="29" t="s">
        <v>14</v>
      </c>
      <c r="J48" s="44" t="s">
        <v>118</v>
      </c>
    </row>
    <row r="49" spans="1:11" ht="14.4" thickTop="1" x14ac:dyDescent="0.25">
      <c r="A49" s="56" t="s">
        <v>119</v>
      </c>
      <c r="B49" s="56"/>
      <c r="C49" s="25"/>
      <c r="D49" s="26" t="s">
        <v>120</v>
      </c>
      <c r="E49" s="26" t="s">
        <v>121</v>
      </c>
      <c r="F49" s="26" t="s">
        <v>122</v>
      </c>
      <c r="G49" s="26" t="s">
        <v>123</v>
      </c>
      <c r="H49" s="26" t="s">
        <v>124</v>
      </c>
      <c r="I49" s="26" t="s">
        <v>125</v>
      </c>
      <c r="J49" s="26" t="s">
        <v>126</v>
      </c>
    </row>
    <row r="50" spans="1:11" ht="21" customHeight="1" x14ac:dyDescent="0.25">
      <c r="A50" s="56" t="s">
        <v>127</v>
      </c>
      <c r="B50" s="56"/>
      <c r="C50" s="25"/>
      <c r="D50" s="26" t="s">
        <v>128</v>
      </c>
      <c r="E50" s="26" t="s">
        <v>129</v>
      </c>
      <c r="F50" s="26" t="s">
        <v>130</v>
      </c>
      <c r="G50" s="26" t="s">
        <v>131</v>
      </c>
      <c r="H50" s="26" t="s">
        <v>132</v>
      </c>
      <c r="I50" s="26" t="s">
        <v>133</v>
      </c>
      <c r="J50" s="26" t="s">
        <v>134</v>
      </c>
    </row>
    <row r="51" spans="1:11" x14ac:dyDescent="0.25">
      <c r="A51" s="56" t="s">
        <v>135</v>
      </c>
      <c r="B51" s="56"/>
      <c r="C51" s="25"/>
      <c r="D51" s="26" t="s">
        <v>120</v>
      </c>
      <c r="E51" s="26" t="s">
        <v>136</v>
      </c>
      <c r="F51" s="26" t="s">
        <v>137</v>
      </c>
      <c r="G51" s="26" t="s">
        <v>138</v>
      </c>
      <c r="H51" s="26" t="s">
        <v>139</v>
      </c>
      <c r="I51" s="26" t="s">
        <v>140</v>
      </c>
      <c r="J51" s="26" t="s">
        <v>141</v>
      </c>
    </row>
    <row r="52" spans="1:11" ht="21" customHeight="1" x14ac:dyDescent="0.25">
      <c r="A52" s="56" t="s">
        <v>142</v>
      </c>
      <c r="B52" s="56"/>
      <c r="C52" s="25"/>
      <c r="D52" s="26" t="s">
        <v>128</v>
      </c>
      <c r="E52" s="26" t="s">
        <v>143</v>
      </c>
      <c r="F52" s="26" t="s">
        <v>144</v>
      </c>
      <c r="G52" s="26" t="s">
        <v>145</v>
      </c>
      <c r="H52" s="26" t="s">
        <v>146</v>
      </c>
      <c r="I52" s="26" t="s">
        <v>147</v>
      </c>
      <c r="J52" s="26" t="s">
        <v>148</v>
      </c>
    </row>
    <row r="53" spans="1:11" ht="10.199999999999999" customHeight="1" x14ac:dyDescent="0.25">
      <c r="A53" s="27"/>
      <c r="B53" s="27"/>
      <c r="C53" s="27"/>
      <c r="D53" s="27"/>
      <c r="E53" s="27"/>
      <c r="F53" s="27"/>
      <c r="G53" s="27"/>
    </row>
    <row r="54" spans="1:11" x14ac:dyDescent="0.25">
      <c r="A54" s="20" t="s">
        <v>175</v>
      </c>
      <c r="B54" s="21"/>
      <c r="C54" s="21"/>
      <c r="D54" s="21"/>
      <c r="E54" s="21"/>
      <c r="F54" s="21"/>
      <c r="G54" s="21"/>
      <c r="H54" s="21"/>
    </row>
    <row r="55" spans="1:11" ht="76.8" customHeight="1" x14ac:dyDescent="0.3">
      <c r="A55" s="57" t="s">
        <v>162</v>
      </c>
      <c r="B55" s="57"/>
      <c r="C55" s="57"/>
      <c r="D55" s="57"/>
      <c r="E55" s="57"/>
      <c r="F55" s="57"/>
      <c r="G55" s="57"/>
      <c r="H55" s="57"/>
      <c r="I55" s="57"/>
      <c r="J55" s="57"/>
      <c r="K55" s="22"/>
    </row>
    <row r="56" spans="1:11" ht="42" customHeight="1" x14ac:dyDescent="0.25"/>
    <row r="90" spans="1:11" x14ac:dyDescent="0.25">
      <c r="A90" s="20" t="s">
        <v>175</v>
      </c>
      <c r="B90" s="21"/>
      <c r="C90" s="21"/>
      <c r="D90" s="21"/>
      <c r="E90" s="21"/>
      <c r="F90" s="21"/>
      <c r="G90" s="21"/>
      <c r="H90" s="21"/>
    </row>
    <row r="91" spans="1:11" ht="99" customHeight="1" x14ac:dyDescent="0.3">
      <c r="A91" s="57" t="s">
        <v>162</v>
      </c>
      <c r="B91" s="57"/>
      <c r="C91" s="57"/>
      <c r="D91" s="57"/>
      <c r="E91" s="57"/>
      <c r="F91" s="57"/>
      <c r="G91" s="57"/>
      <c r="H91" s="57"/>
      <c r="I91" s="57"/>
      <c r="J91" s="57"/>
      <c r="K91" s="22"/>
    </row>
  </sheetData>
  <mergeCells count="20">
    <mergeCell ref="A2:J2"/>
    <mergeCell ref="A3:J3"/>
    <mergeCell ref="A91:J91"/>
    <mergeCell ref="A49:B49"/>
    <mergeCell ref="A50:B50"/>
    <mergeCell ref="A51:B51"/>
    <mergeCell ref="A52:B52"/>
    <mergeCell ref="A55:J55"/>
    <mergeCell ref="I7:J9"/>
    <mergeCell ref="B5:C5"/>
    <mergeCell ref="E5:F6"/>
    <mergeCell ref="G5:G6"/>
    <mergeCell ref="H5:H6"/>
    <mergeCell ref="B6:C6"/>
    <mergeCell ref="I5:J6"/>
    <mergeCell ref="B7:C7"/>
    <mergeCell ref="E7:F9"/>
    <mergeCell ref="G7:G9"/>
    <mergeCell ref="H7:H9"/>
    <mergeCell ref="B8:C8"/>
  </mergeCells>
  <printOptions horizontalCentered="1"/>
  <pageMargins left="0.51181102362204722" right="0.51181102362204722" top="0.98425196850393704" bottom="0.98425196850393704" header="0.51181102362204722" footer="0.51181102362204722"/>
  <pageSetup paperSize="8" scale="78" orientation="portrait" r:id="rId1"/>
  <headerFooter>
    <oddHeader>&amp;L &amp;C &amp;R</oddHeader>
    <oddFooter>&amp;L &amp;C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00586-4DCC-4C66-9A4A-B01D74C2783A}">
  <dimension ref="A1:E9"/>
  <sheetViews>
    <sheetView workbookViewId="0">
      <selection activeCell="C16" sqref="C16"/>
    </sheetView>
  </sheetViews>
  <sheetFormatPr defaultRowHeight="13.8" x14ac:dyDescent="0.25"/>
  <cols>
    <col min="3" max="3" width="11" customWidth="1"/>
  </cols>
  <sheetData>
    <row r="1" spans="1:5" x14ac:dyDescent="0.25">
      <c r="A1" s="60" t="s">
        <v>176</v>
      </c>
      <c r="B1" s="61" t="s">
        <v>177</v>
      </c>
      <c r="C1" s="62"/>
      <c r="D1" s="61" t="s">
        <v>178</v>
      </c>
      <c r="E1" s="62"/>
    </row>
    <row r="2" spans="1:5" x14ac:dyDescent="0.25">
      <c r="A2" s="63"/>
      <c r="B2" s="64" t="s">
        <v>179</v>
      </c>
      <c r="C2" s="64" t="s">
        <v>180</v>
      </c>
      <c r="D2" s="64" t="s">
        <v>179</v>
      </c>
      <c r="E2" s="64" t="s">
        <v>180</v>
      </c>
    </row>
    <row r="3" spans="1:5" x14ac:dyDescent="0.25">
      <c r="A3" s="65" t="s">
        <v>181</v>
      </c>
      <c r="B3" s="65" t="str">
        <f>Buttons!D49</f>
        <v>4,64%</v>
      </c>
      <c r="C3" s="66" t="str">
        <f>B3</f>
        <v>4,64%</v>
      </c>
      <c r="D3" s="67"/>
      <c r="E3" s="67"/>
    </row>
    <row r="4" spans="1:5" x14ac:dyDescent="0.25">
      <c r="A4" s="65" t="s">
        <v>182</v>
      </c>
      <c r="B4" s="65" t="str">
        <f>Buttons!E49</f>
        <v>14,15%</v>
      </c>
      <c r="C4" s="66">
        <f>C3+B4</f>
        <v>0.18789999999999998</v>
      </c>
      <c r="D4" s="66"/>
      <c r="E4" s="67"/>
    </row>
    <row r="5" spans="1:5" x14ac:dyDescent="0.25">
      <c r="A5" s="65" t="s">
        <v>183</v>
      </c>
      <c r="B5" s="65" t="str">
        <f>Buttons!F49</f>
        <v>17,22%</v>
      </c>
      <c r="C5" s="66">
        <f t="shared" ref="C5:C8" si="0">C4+B5</f>
        <v>0.36009999999999998</v>
      </c>
      <c r="D5" s="66"/>
      <c r="E5" s="67" t="str">
        <f t="shared" ref="E5" si="1">IF(D5=0,"",E4+D5)</f>
        <v/>
      </c>
    </row>
    <row r="6" spans="1:5" x14ac:dyDescent="0.25">
      <c r="A6" s="65" t="s">
        <v>184</v>
      </c>
      <c r="B6" s="65" t="str">
        <f>Buttons!G49</f>
        <v>19,12%</v>
      </c>
      <c r="C6" s="66">
        <f t="shared" si="0"/>
        <v>0.55130000000000001</v>
      </c>
      <c r="D6" s="66"/>
      <c r="E6" s="67"/>
    </row>
    <row r="7" spans="1:5" x14ac:dyDescent="0.25">
      <c r="A7" s="65" t="s">
        <v>185</v>
      </c>
      <c r="B7" s="65" t="str">
        <f>Buttons!H49</f>
        <v>19,7%</v>
      </c>
      <c r="C7" s="66">
        <f t="shared" si="0"/>
        <v>0.74829999999999997</v>
      </c>
      <c r="D7" s="66"/>
      <c r="E7" s="67"/>
    </row>
    <row r="8" spans="1:5" x14ac:dyDescent="0.25">
      <c r="A8" s="65" t="s">
        <v>186</v>
      </c>
      <c r="B8" s="65" t="str">
        <f>Buttons!I49</f>
        <v>18,81%</v>
      </c>
      <c r="C8" s="66">
        <f t="shared" si="0"/>
        <v>0.9363999999999999</v>
      </c>
      <c r="D8" s="66"/>
      <c r="E8" s="67"/>
    </row>
    <row r="9" spans="1:5" x14ac:dyDescent="0.25">
      <c r="A9" s="65" t="s">
        <v>187</v>
      </c>
      <c r="B9" s="65" t="str">
        <f>Buttons!J49</f>
        <v>6,35%</v>
      </c>
      <c r="C9" s="66">
        <f t="shared" ref="C9" si="2">C8+B9</f>
        <v>0.9998999999999999</v>
      </c>
      <c r="D9" s="66"/>
      <c r="E9" s="67"/>
    </row>
  </sheetData>
  <mergeCells count="3">
    <mergeCell ref="A1:A2"/>
    <mergeCell ref="B1:C1"/>
    <mergeCell ref="D1:E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Buttons</vt:lpstr>
      <vt:lpstr>Planilha1</vt:lpstr>
      <vt:lpstr>Buttons!Area_de_impressao</vt:lpstr>
      <vt:lpstr>Buttons!Titulos_de_impressao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Administrador</cp:lastModifiedBy>
  <cp:revision>0</cp:revision>
  <cp:lastPrinted>2023-05-31T13:36:18Z</cp:lastPrinted>
  <dcterms:created xsi:type="dcterms:W3CDTF">2023-05-30T15:20:47Z</dcterms:created>
  <dcterms:modified xsi:type="dcterms:W3CDTF">2023-05-31T13:37:18Z</dcterms:modified>
</cp:coreProperties>
</file>